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Afdeling\FSTKONHR\LPS\Dan\Beregnere - Master, ellers i sharepoint\"/>
    </mc:Choice>
  </mc:AlternateContent>
  <xr:revisionPtr revIDLastSave="0" documentId="13_ncr:1_{922E6C8A-BA77-4455-AC69-92B6B9EB8CFF}" xr6:coauthVersionLast="47" xr6:coauthVersionMax="47" xr10:uidLastSave="{00000000-0000-0000-0000-000000000000}"/>
  <bookViews>
    <workbookView xWindow="25050" yWindow="2010" windowWidth="26010" windowHeight="17445" xr2:uid="{00000000-000D-0000-FFFF-FFFF00000000}"/>
  </bookViews>
  <sheets>
    <sheet name="Bereg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A22" i="1"/>
  <c r="A21" i="1"/>
  <c r="A20" i="1"/>
  <c r="E25" i="1" l="1"/>
  <c r="F25" i="1"/>
  <c r="D25" i="1"/>
  <c r="G25" i="1"/>
  <c r="I25" i="1" l="1"/>
  <c r="C26" i="1"/>
  <c r="H25" i="1"/>
  <c r="J25" i="1"/>
  <c r="A25" i="1" l="1"/>
  <c r="D26" i="1"/>
  <c r="G26" i="1"/>
  <c r="F26" i="1"/>
  <c r="E26" i="1"/>
  <c r="C27" i="1" l="1"/>
  <c r="H26" i="1"/>
  <c r="J26" i="1"/>
  <c r="I26" i="1"/>
  <c r="A26" i="1" l="1"/>
  <c r="G27" i="1"/>
  <c r="F27" i="1"/>
  <c r="E27" i="1"/>
  <c r="D27" i="1"/>
  <c r="J27" i="1" l="1"/>
  <c r="I27" i="1"/>
  <c r="C28" i="1"/>
  <c r="H27" i="1"/>
  <c r="A27" i="1" l="1"/>
  <c r="F28" i="1"/>
  <c r="E28" i="1"/>
  <c r="D28" i="1"/>
  <c r="A28" i="1" l="1"/>
</calcChain>
</file>

<file path=xl/sharedStrings.xml><?xml version="1.0" encoding="utf-8"?>
<sst xmlns="http://schemas.openxmlformats.org/spreadsheetml/2006/main" count="17" uniqueCount="17">
  <si>
    <t>Beregning af endelig barsel for mor</t>
  </si>
  <si>
    <t>Barnets fødselsdato</t>
  </si>
  <si>
    <t>Jeg ønsker at holde barselsorlov med løn i:</t>
  </si>
  <si>
    <t>Jeg ønsker at holde barselsorlov uden løn</t>
  </si>
  <si>
    <t xml:space="preserve"> - På dagpenge</t>
  </si>
  <si>
    <t xml:space="preserve"> - Kræver overførsel af dagpengeret fra far/medmor</t>
  </si>
  <si>
    <t>Jeg ønsker at forlænge min barselsorlov med følgende antal uger</t>
  </si>
  <si>
    <t xml:space="preserve"> - Det er muligt at forlænge i enten 8 eller 14 uger uden dagpenge eller løn</t>
  </si>
  <si>
    <t xml:space="preserve"> - Forlængelsesperiode er uden løn, pension og feriepenge</t>
  </si>
  <si>
    <t xml:space="preserve"> - Alt anden barsel skal være afholdt</t>
  </si>
  <si>
    <t xml:space="preserve"> - Der skal være direkte overgang fra barsel m. løn til barsel u. løn til forlængelse</t>
  </si>
  <si>
    <t>HVIS formler til at fikse layout</t>
  </si>
  <si>
    <t>Overblik over perioder</t>
  </si>
  <si>
    <t>*Det er muligt at aftale afvikling af ferie, omsorgsdage og afspadsering med din leder.</t>
  </si>
  <si>
    <t xml:space="preserve"> - Op til 28 uger</t>
  </si>
  <si>
    <t xml:space="preserve"> - Ud over 24 uger kræver overførsel af 4 ugers dagpengeret fra far/medmor</t>
  </si>
  <si>
    <t xml:space="preserve"> - Op til 9 uger, hvis du holder 28 med løn eller op 13 uger hvis du holder 24 uger med løn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</si>
</sst>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/>
    <xf numFmtId="14" fontId="1" fillId="2" borderId="2" xfId="0" applyNumberFormat="1" applyFont="1" applyFill="1" applyBorder="1" applyProtection="1">
      <protection locked="0"/>
    </xf>
    <xf numFmtId="0" fontId="1" fillId="0" borderId="3" xfId="0" applyFont="1" applyBorder="1"/>
    <xf numFmtId="0" fontId="0" fillId="0" borderId="5" xfId="0" applyBorder="1"/>
    <xf numFmtId="0" fontId="0" fillId="0" borderId="7" xfId="0" applyBorder="1"/>
    <xf numFmtId="0" fontId="1" fillId="0" borderId="0" xfId="0" applyFont="1"/>
    <xf numFmtId="0" fontId="0" fillId="0" borderId="5" xfId="0" applyFont="1" applyBorder="1"/>
    <xf numFmtId="0" fontId="1" fillId="0" borderId="4" xfId="0" applyFont="1" applyBorder="1"/>
    <xf numFmtId="0" fontId="0" fillId="0" borderId="6" xfId="0" applyBorder="1"/>
    <xf numFmtId="0" fontId="1" fillId="0" borderId="8" xfId="0" applyFont="1" applyBorder="1"/>
    <xf numFmtId="0" fontId="0" fillId="0" borderId="4" xfId="0" applyBorder="1"/>
    <xf numFmtId="14" fontId="0" fillId="0" borderId="0" xfId="0" applyNumberFormat="1"/>
    <xf numFmtId="0" fontId="0" fillId="0" borderId="8" xfId="0" applyBorder="1"/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showRowColHeaders="0" tabSelected="1" workbookViewId="0">
      <selection activeCell="A2" sqref="A2"/>
    </sheetView>
  </sheetViews>
  <sheetFormatPr defaultRowHeight="12.75" x14ac:dyDescent="0.2"/>
  <cols>
    <col min="1" max="1" width="77" customWidth="1"/>
    <col min="2" max="2" width="11.875" bestFit="1" customWidth="1"/>
    <col min="3" max="3" width="10.625" hidden="1" customWidth="1"/>
    <col min="4" max="5" width="4.375" hidden="1" customWidth="1"/>
    <col min="6" max="6" width="5.875" hidden="1" customWidth="1"/>
    <col min="7" max="7" width="10.625" hidden="1" customWidth="1"/>
    <col min="8" max="10" width="9" hidden="1" customWidth="1"/>
    <col min="11" max="11" width="0" hidden="1" customWidth="1"/>
  </cols>
  <sheetData>
    <row r="1" spans="1:2" ht="18" x14ac:dyDescent="0.25">
      <c r="A1" s="1" t="s">
        <v>0</v>
      </c>
    </row>
    <row r="3" spans="1:2" x14ac:dyDescent="0.2">
      <c r="A3" s="2" t="s">
        <v>1</v>
      </c>
      <c r="B3" s="3">
        <v>45159</v>
      </c>
    </row>
    <row r="5" spans="1:2" x14ac:dyDescent="0.2">
      <c r="A5" s="4" t="s">
        <v>2</v>
      </c>
      <c r="B5" s="15">
        <v>24</v>
      </c>
    </row>
    <row r="6" spans="1:2" x14ac:dyDescent="0.2">
      <c r="A6" s="5" t="s">
        <v>14</v>
      </c>
      <c r="B6" s="16"/>
    </row>
    <row r="7" spans="1:2" x14ac:dyDescent="0.2">
      <c r="A7" s="6" t="s">
        <v>15</v>
      </c>
      <c r="B7" s="17"/>
    </row>
    <row r="9" spans="1:2" x14ac:dyDescent="0.2">
      <c r="A9" s="4" t="s">
        <v>3</v>
      </c>
      <c r="B9" s="15">
        <v>0</v>
      </c>
    </row>
    <row r="10" spans="1:2" x14ac:dyDescent="0.2">
      <c r="A10" s="5" t="s">
        <v>16</v>
      </c>
      <c r="B10" s="16"/>
    </row>
    <row r="11" spans="1:2" x14ac:dyDescent="0.2">
      <c r="A11" s="5" t="s">
        <v>4</v>
      </c>
      <c r="B11" s="16"/>
    </row>
    <row r="12" spans="1:2" x14ac:dyDescent="0.2">
      <c r="A12" s="6" t="s">
        <v>5</v>
      </c>
      <c r="B12" s="17"/>
    </row>
    <row r="13" spans="1:2" x14ac:dyDescent="0.2">
      <c r="A13" s="7"/>
    </row>
    <row r="14" spans="1:2" x14ac:dyDescent="0.2">
      <c r="A14" s="4" t="s">
        <v>6</v>
      </c>
      <c r="B14" s="15">
        <v>0</v>
      </c>
    </row>
    <row r="15" spans="1:2" x14ac:dyDescent="0.2">
      <c r="A15" s="8" t="s">
        <v>7</v>
      </c>
      <c r="B15" s="18"/>
    </row>
    <row r="16" spans="1:2" x14ac:dyDescent="0.2">
      <c r="A16" s="5" t="s">
        <v>8</v>
      </c>
      <c r="B16" s="16"/>
    </row>
    <row r="17" spans="1:10" x14ac:dyDescent="0.2">
      <c r="A17" s="5" t="s">
        <v>9</v>
      </c>
      <c r="B17" s="16"/>
    </row>
    <row r="18" spans="1:10" x14ac:dyDescent="0.2">
      <c r="A18" s="6" t="s">
        <v>10</v>
      </c>
      <c r="B18" s="17"/>
    </row>
    <row r="20" spans="1:10" x14ac:dyDescent="0.2">
      <c r="A20" s="9" t="str">
        <f>"Ovenstående svarer til "&amp;B5&amp;" ugers barsel med løn "&amp;IF(B9=0,"","og "&amp;B9&amp;" ugers barsel uden løn.")</f>
        <v xml:space="preserve">Ovenstående svarer til 24 ugers barsel med løn </v>
      </c>
    </row>
    <row r="21" spans="1:10" x14ac:dyDescent="0.2">
      <c r="A21" s="10" t="str">
        <f>IF(B14=0,"","Hertil kommer "&amp;B14&amp;" ugers forlængelse.")</f>
        <v/>
      </c>
    </row>
    <row r="22" spans="1:10" x14ac:dyDescent="0.2">
      <c r="A22" s="11" t="str">
        <f>"Der er tale om en samlet orlovsperiode på "&amp;IF(B14=0,B5+B9,B5+B9+B14)&amp;" uger."</f>
        <v>Der er tale om en samlet orlovsperiode på 24 uger.</v>
      </c>
      <c r="E22" s="7" t="s">
        <v>11</v>
      </c>
    </row>
    <row r="24" spans="1:10" x14ac:dyDescent="0.2">
      <c r="A24" s="7" t="s">
        <v>12</v>
      </c>
    </row>
    <row r="25" spans="1:10" x14ac:dyDescent="0.2">
      <c r="A25" s="12" t="str">
        <f>"Barselsorlov med løn fra "&amp;D25&amp;"-"&amp;E25&amp;"-"&amp;F25&amp;" til og med "&amp;H25&amp;"-"&amp;I25&amp;"-"&amp;J25&amp;"."</f>
        <v>Barselsorlov med løn fra 22-08-2023 til og med 05-02-2024.</v>
      </c>
      <c r="C25" s="13">
        <f>B3+1</f>
        <v>45160</v>
      </c>
      <c r="D25">
        <f>IF(DAY(C25)&lt;10,"0"&amp;DAY(C25),DAY(C25))</f>
        <v>22</v>
      </c>
      <c r="E25" t="str">
        <f>IF(MONTH(C25)&lt;10,"0"&amp;MONTH(C25),MONTH(C25))</f>
        <v>08</v>
      </c>
      <c r="F25">
        <f>YEAR(C25)</f>
        <v>2023</v>
      </c>
      <c r="G25" s="13">
        <f>C25+B5*7-1</f>
        <v>45327</v>
      </c>
      <c r="H25" t="str">
        <f>IF(DAY(G25)&lt;10,"0"&amp;DAY(G25),DAY(G25))</f>
        <v>05</v>
      </c>
      <c r="I25" t="str">
        <f>IF(MONTH(G25)&lt;10,"0"&amp;MONTH(G25),MONTH(G25))</f>
        <v>02</v>
      </c>
      <c r="J25">
        <f>YEAR(G25)</f>
        <v>2024</v>
      </c>
    </row>
    <row r="26" spans="1:10" x14ac:dyDescent="0.2">
      <c r="A26" s="10" t="str">
        <f>IF(B9=0,"","Barselsorlov på dagpenge fra "&amp;D26&amp;"-"&amp;E26&amp;"-"&amp;F26&amp;" til og med "&amp;H26&amp;"-"&amp;I26&amp;"-"&amp;J26&amp;".")</f>
        <v/>
      </c>
      <c r="C26" s="13">
        <f>G25+1</f>
        <v>45328</v>
      </c>
      <c r="D26" t="str">
        <f t="shared" ref="D26:D28" si="0">IF(DAY(C26)&lt;10,"0"&amp;DAY(C26),DAY(C26))</f>
        <v>06</v>
      </c>
      <c r="E26" t="str">
        <f t="shared" ref="E26:E28" si="1">IF(MONTH(C26)&lt;10,"0"&amp;MONTH(C26),MONTH(C26))</f>
        <v>02</v>
      </c>
      <c r="F26">
        <f t="shared" ref="F26:F28" si="2">YEAR(C26)</f>
        <v>2024</v>
      </c>
      <c r="G26" s="13">
        <f>C26+(B9)*7-1</f>
        <v>45327</v>
      </c>
      <c r="H26" t="str">
        <f t="shared" ref="H26:H27" si="3">IF(DAY(G26)&lt;10,"0"&amp;DAY(G26),DAY(G26))</f>
        <v>05</v>
      </c>
      <c r="I26" t="str">
        <f t="shared" ref="I26:I27" si="4">IF(MONTH(G26)&lt;10,"0"&amp;MONTH(G26),MONTH(G26))</f>
        <v>02</v>
      </c>
      <c r="J26">
        <f t="shared" ref="J26:J27" si="5">YEAR(G26)</f>
        <v>2024</v>
      </c>
    </row>
    <row r="27" spans="1:10" x14ac:dyDescent="0.2">
      <c r="A27" s="10" t="str">
        <f>IF(B14=0,"","Forlænget barselsorlov fra "&amp;D27&amp;"-"&amp;E27&amp;"-"&amp;F27&amp;" til og med "&amp;H27&amp;"-"&amp;I27&amp;"-"&amp;J27&amp;".")</f>
        <v/>
      </c>
      <c r="C27" s="13">
        <f>G26+1</f>
        <v>45328</v>
      </c>
      <c r="D27" t="str">
        <f t="shared" si="0"/>
        <v>06</v>
      </c>
      <c r="E27" t="str">
        <f t="shared" si="1"/>
        <v>02</v>
      </c>
      <c r="F27">
        <f t="shared" si="2"/>
        <v>2024</v>
      </c>
      <c r="G27" s="13">
        <f>C27+(B14)*7-1</f>
        <v>45327</v>
      </c>
      <c r="H27" t="str">
        <f t="shared" si="3"/>
        <v>05</v>
      </c>
      <c r="I27" t="str">
        <f t="shared" si="4"/>
        <v>02</v>
      </c>
      <c r="J27">
        <f t="shared" si="5"/>
        <v>2024</v>
      </c>
    </row>
    <row r="28" spans="1:10" x14ac:dyDescent="0.2">
      <c r="A28" s="10" t="str">
        <f>"Første dag tilbage på arbejde vil være "&amp;D28&amp;"-"&amp;E28&amp;"-"&amp;F28&amp;".*"</f>
        <v>Første dag tilbage på arbejde vil være 06-02-2024.*</v>
      </c>
      <c r="C28" s="13">
        <f>G27+1</f>
        <v>45328</v>
      </c>
      <c r="D28" t="str">
        <f t="shared" si="0"/>
        <v>06</v>
      </c>
      <c r="E28" t="str">
        <f t="shared" si="1"/>
        <v>02</v>
      </c>
      <c r="F28">
        <f t="shared" si="2"/>
        <v>2024</v>
      </c>
    </row>
    <row r="29" spans="1:10" x14ac:dyDescent="0.2">
      <c r="A29" s="14" t="s">
        <v>13</v>
      </c>
    </row>
  </sheetData>
  <sheetProtection sheet="1" objects="1" scenarios="1"/>
  <mergeCells count="3">
    <mergeCell ref="B5:B7"/>
    <mergeCell ref="B9:B12"/>
    <mergeCell ref="B14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Beregner</vt:lpstr>
    </vt:vector>
  </TitlesOfParts>
  <Company>Region Midtjylland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Holm</dc:creator>
  <cp:lastModifiedBy>Dan Holm</cp:lastModifiedBy>
  <dcterms:created xsi:type="dcterms:W3CDTF">2023-08-21T11:10:42Z</dcterms:created>
  <dcterms:modified xsi:type="dcterms:W3CDTF">2026-07-14T06:04:09Z</dcterms:modified>
</cp:coreProperties>
</file>